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Hispanic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<sst xmlns="http://schemas.openxmlformats.org/spreadsheetml/2006/main" count="18" uniqueCount="16">
  <si>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DETAILED HISPANIC/LATINO ORIGIN, 1990-2010</t>
  </si>
  <si>
    <t>Montgomery County, Maryland</t>
  </si>
  <si>
    <t>population</t>
  </si>
  <si>
    <t>percent of population</t>
  </si>
  <si>
    <t>change</t>
  </si>
  <si>
    <t>percent change</t>
  </si>
  <si>
    <t>HISPANIC ORIGIN</t>
  </si>
  <si>
    <t>1990- 2000</t>
  </si>
  <si>
    <t>2000- 2010</t>
  </si>
  <si>
    <t>Hispanic or Latino (of any race)</t>
  </si>
  <si>
    <t xml:space="preserve">     Mexican</t>
  </si>
  <si>
    <t xml:space="preserve">     Puerto Rican</t>
  </si>
  <si>
    <t xml:space="preserve">     Cuban</t>
  </si>
  <si>
    <t xml:space="preserve">     Other Hispanic or Latino</t>
  </si>
  <si>
    <t>Total population</t>
  </si>
  <si>
    <t>SOURCE: U.S. Census: 1990, 2000 and 2010 Decennial Census, Demographic Profile DP-1 \ Center for Research and Information Systems, Montgomery County Planning Department, M-NCPPC.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</si>
</sst>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9" fillId="0" borderId="0">
      <alignment vertical="top"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 vertical="top"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20" fillId="0" borderId="0" xfId="64" applyFont="1">
      <alignment/>
      <protection/>
    </xf>
    <xf numFmtId="0" fontId="21" fillId="0" borderId="0" xfId="0" applyFont="1" applyFill="1" applyBorder="1" applyAlignment="1">
      <alignment/>
    </xf>
    <xf numFmtId="0" fontId="46" fillId="0" borderId="0" xfId="64" applyFont="1" applyFill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7" fillId="0" borderId="10" xfId="71" applyFont="1" applyFill="1" applyBorder="1" applyAlignment="1">
      <alignment horizontal="left"/>
      <protection/>
    </xf>
    <xf numFmtId="0" fontId="28" fillId="0" borderId="10" xfId="0" applyFont="1" applyBorder="1" applyAlignment="1">
      <alignment horizontal="right"/>
    </xf>
    <xf numFmtId="0" fontId="20" fillId="0" borderId="0" xfId="63" applyFont="1" applyFill="1" applyBorder="1" applyAlignment="1">
      <alignment/>
      <protection/>
    </xf>
    <xf numFmtId="3" fontId="20" fillId="0" borderId="0" xfId="63" applyNumberFormat="1" applyFont="1" applyFill="1" applyBorder="1" applyAlignment="1">
      <alignment horizontal="right"/>
      <protection/>
    </xf>
    <xf numFmtId="3" fontId="20" fillId="0" borderId="11" xfId="63" applyNumberFormat="1" applyFont="1" applyFill="1" applyBorder="1" applyAlignment="1">
      <alignment horizontal="right"/>
      <protection/>
    </xf>
    <xf numFmtId="164" fontId="20" fillId="0" borderId="0" xfId="42" applyNumberFormat="1" applyFont="1" applyAlignment="1">
      <alignment horizontal="right"/>
    </xf>
    <xf numFmtId="165" fontId="20" fillId="0" borderId="0" xfId="64" applyNumberFormat="1" applyFont="1">
      <alignment/>
      <protection/>
    </xf>
    <xf numFmtId="3" fontId="20" fillId="0" borderId="0" xfId="64" applyNumberFormat="1" applyFont="1">
      <alignment/>
      <protection/>
    </xf>
    <xf numFmtId="0" fontId="27" fillId="0" borderId="10" xfId="64" applyFont="1" applyBorder="1">
      <alignment/>
      <protection/>
    </xf>
    <xf numFmtId="3" fontId="27" fillId="0" borderId="10" xfId="64" applyNumberFormat="1" applyFont="1" applyBorder="1" applyAlignment="1">
      <alignment horizontal="right"/>
      <protection/>
    </xf>
    <xf numFmtId="164" fontId="27" fillId="0" borderId="10" xfId="42" applyNumberFormat="1" applyFont="1" applyBorder="1" applyAlignment="1">
      <alignment horizontal="right"/>
    </xf>
    <xf numFmtId="165" fontId="27" fillId="0" borderId="10" xfId="64" applyNumberFormat="1" applyFont="1" applyBorder="1">
      <alignment/>
      <protection/>
    </xf>
    <xf numFmtId="3" fontId="27" fillId="0" borderId="10" xfId="64" applyNumberFormat="1" applyFont="1" applyBorder="1">
      <alignment/>
      <protection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 2" xfId="50"/>
    <cellStyle name="Currency0" xfId="51"/>
    <cellStyle name="Date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2 2" xfId="64"/>
    <cellStyle name="Normal 2_CD_CUS08CUS03_tableGraphs" xfId="65"/>
    <cellStyle name="Normal 3" xfId="66"/>
    <cellStyle name="Normal 4" xfId="67"/>
    <cellStyle name="Normal 5" xfId="68"/>
    <cellStyle name="Normal 6" xfId="69"/>
    <cellStyle name="Normal 7" xfId="70"/>
    <cellStyle name="Normal_Sheet1" xfId="71"/>
    <cellStyle name="Note" xfId="72"/>
    <cellStyle name="Output" xfId="73"/>
    <cellStyle name="Percent" xfId="74"/>
    <cellStyle name="Percent 2" xfId="75"/>
    <cellStyle name="Percent 2 2" xfId="76"/>
    <cellStyle name="Percent 3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6.57421875" style="2" customWidth="1"/>
    <col min="2" max="3" width="9.140625" style="2" customWidth="1"/>
    <col min="4" max="4" width="9.28125" style="2" customWidth="1"/>
    <col min="5" max="9" width="9.140625" style="2" customWidth="1"/>
    <col min="10" max="10" width="8.57421875" style="2" bestFit="1" customWidth="1"/>
    <col min="11" max="146" width="9.140625" style="2" customWidth="1"/>
    <col min="147" max="147" width="3.7109375" style="2" customWidth="1"/>
    <col min="148" max="148" width="35.7109375" style="2" bestFit="1" customWidth="1"/>
    <col min="149" max="151" width="9.140625" style="2" customWidth="1"/>
    <col min="152" max="152" width="10.421875" style="2" customWidth="1"/>
    <col min="153" max="154" width="9.140625" style="2" customWidth="1"/>
    <col min="155" max="155" width="5.28125" style="2" customWidth="1"/>
    <col min="156" max="16384" width="9.140625" style="2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ht="15.75">
      <c r="A2" s="3" t="s">
        <v>1</v>
      </c>
      <c r="D2" s="4"/>
    </row>
    <row r="3" spans="1:11" ht="12.75">
      <c r="A3" s="5"/>
      <c r="B3" s="6" t="s">
        <v>2</v>
      </c>
      <c r="C3" s="6"/>
      <c r="D3" s="6"/>
      <c r="E3" s="6" t="s">
        <v>3</v>
      </c>
      <c r="F3" s="6"/>
      <c r="G3" s="6"/>
      <c r="H3" s="6" t="s">
        <v>4</v>
      </c>
      <c r="I3" s="6"/>
      <c r="J3" s="7" t="s">
        <v>5</v>
      </c>
      <c r="K3" s="7"/>
    </row>
    <row r="4" spans="1:11" ht="12.75">
      <c r="A4" s="8" t="s">
        <v>6</v>
      </c>
      <c r="B4" s="9">
        <v>1990</v>
      </c>
      <c r="C4" s="9">
        <v>2000</v>
      </c>
      <c r="D4" s="9">
        <v>2010</v>
      </c>
      <c r="E4" s="9">
        <v>1990</v>
      </c>
      <c r="F4" s="9">
        <v>2000</v>
      </c>
      <c r="G4" s="9">
        <v>2010</v>
      </c>
      <c r="H4" s="9" t="s">
        <v>7</v>
      </c>
      <c r="I4" s="9" t="s">
        <v>8</v>
      </c>
      <c r="J4" s="9" t="s">
        <v>7</v>
      </c>
      <c r="K4" s="9" t="s">
        <v>8</v>
      </c>
    </row>
    <row r="5" spans="1:11" ht="12.75">
      <c r="A5" s="10" t="s">
        <v>9</v>
      </c>
      <c r="B5" s="11">
        <v>55684</v>
      </c>
      <c r="C5" s="12">
        <v>100604</v>
      </c>
      <c r="D5" s="13">
        <v>165398</v>
      </c>
      <c r="E5" s="14">
        <f>SUM(E6:E9)</f>
        <v>100</v>
      </c>
      <c r="F5" s="14">
        <f>SUM(F6:F9)</f>
        <v>100</v>
      </c>
      <c r="G5" s="14">
        <f>SUM(G6:G9)</f>
        <v>100</v>
      </c>
      <c r="H5" s="15">
        <f>C5-B5</f>
        <v>44920</v>
      </c>
      <c r="I5" s="15">
        <f>D5-C5</f>
        <v>64794</v>
      </c>
      <c r="J5" s="14">
        <f>H5/B5*100</f>
        <v>80.66949213418576</v>
      </c>
      <c r="K5" s="14">
        <f>I5/C5*100</f>
        <v>64.40499383722317</v>
      </c>
    </row>
    <row r="6" spans="1:11" ht="12.75">
      <c r="A6" s="10" t="s">
        <v>10</v>
      </c>
      <c r="B6" s="11">
        <v>4886</v>
      </c>
      <c r="C6" s="11">
        <v>8917</v>
      </c>
      <c r="D6" s="13">
        <v>14819</v>
      </c>
      <c r="E6" s="14">
        <f aca="true" t="shared" si="0" ref="E6:G9">B6/B$5*100</f>
        <v>8.774513325192155</v>
      </c>
      <c r="F6" s="14">
        <f t="shared" si="0"/>
        <v>8.863464673372828</v>
      </c>
      <c r="G6" s="14">
        <f t="shared" si="0"/>
        <v>8.959600478844967</v>
      </c>
      <c r="H6" s="15">
        <f aca="true" t="shared" si="1" ref="H6:I9">C6-B6</f>
        <v>4031</v>
      </c>
      <c r="I6" s="15">
        <f t="shared" si="1"/>
        <v>5902</v>
      </c>
      <c r="J6" s="14">
        <f aca="true" t="shared" si="2" ref="J6:K9">H6/B6*100</f>
        <v>82.5010233319689</v>
      </c>
      <c r="K6" s="14">
        <f t="shared" si="2"/>
        <v>66.18817988112595</v>
      </c>
    </row>
    <row r="7" spans="1:11" ht="12.75">
      <c r="A7" s="10" t="s">
        <v>11</v>
      </c>
      <c r="B7" s="11">
        <v>3934</v>
      </c>
      <c r="C7" s="11">
        <v>5319</v>
      </c>
      <c r="D7" s="13">
        <v>7302</v>
      </c>
      <c r="E7" s="14">
        <f t="shared" si="0"/>
        <v>7.064866029739243</v>
      </c>
      <c r="F7" s="14">
        <f t="shared" si="0"/>
        <v>5.287066120631386</v>
      </c>
      <c r="G7" s="14">
        <f t="shared" si="0"/>
        <v>4.414805499461904</v>
      </c>
      <c r="H7" s="15">
        <f t="shared" si="1"/>
        <v>1385</v>
      </c>
      <c r="I7" s="15">
        <f t="shared" si="1"/>
        <v>1983</v>
      </c>
      <c r="J7" s="14">
        <f t="shared" si="2"/>
        <v>35.205897305541434</v>
      </c>
      <c r="K7" s="14">
        <f t="shared" si="2"/>
        <v>37.28144388042865</v>
      </c>
    </row>
    <row r="8" spans="1:11" ht="12.75">
      <c r="A8" s="10" t="s">
        <v>12</v>
      </c>
      <c r="B8" s="11">
        <v>3005</v>
      </c>
      <c r="C8" s="11">
        <v>2739</v>
      </c>
      <c r="D8" s="13">
        <v>3482</v>
      </c>
      <c r="E8" s="14">
        <f t="shared" si="0"/>
        <v>5.3965232382731125</v>
      </c>
      <c r="F8" s="14">
        <f t="shared" si="0"/>
        <v>2.7225557631903303</v>
      </c>
      <c r="G8" s="14">
        <f t="shared" si="0"/>
        <v>2.1052249724905985</v>
      </c>
      <c r="H8" s="15">
        <f t="shared" si="1"/>
        <v>-266</v>
      </c>
      <c r="I8" s="15">
        <f t="shared" si="1"/>
        <v>743</v>
      </c>
      <c r="J8" s="14">
        <f t="shared" si="2"/>
        <v>-8.851913477537437</v>
      </c>
      <c r="K8" s="14">
        <f t="shared" si="2"/>
        <v>27.126688572471707</v>
      </c>
    </row>
    <row r="9" spans="1:11" ht="12.75" customHeight="1">
      <c r="A9" s="10" t="s">
        <v>13</v>
      </c>
      <c r="B9" s="11">
        <v>43859</v>
      </c>
      <c r="C9" s="11">
        <v>83629</v>
      </c>
      <c r="D9" s="13">
        <v>139795</v>
      </c>
      <c r="E9" s="14">
        <f t="shared" si="0"/>
        <v>78.76409740679549</v>
      </c>
      <c r="F9" s="14">
        <f t="shared" si="0"/>
        <v>83.12691344280545</v>
      </c>
      <c r="G9" s="14">
        <f t="shared" si="0"/>
        <v>84.52036904920253</v>
      </c>
      <c r="H9" s="15">
        <f t="shared" si="1"/>
        <v>39770</v>
      </c>
      <c r="I9" s="15">
        <f t="shared" si="1"/>
        <v>56166</v>
      </c>
      <c r="J9" s="14">
        <f t="shared" si="2"/>
        <v>90.67694201874188</v>
      </c>
      <c r="K9" s="14">
        <f t="shared" si="2"/>
        <v>67.16091308039077</v>
      </c>
    </row>
    <row r="10" ht="12.75">
      <c r="D10" s="13"/>
    </row>
    <row r="11" spans="1:11" ht="15" customHeight="1">
      <c r="A11" s="16" t="s">
        <v>14</v>
      </c>
      <c r="B11" s="17">
        <v>757027</v>
      </c>
      <c r="C11" s="17">
        <v>873341</v>
      </c>
      <c r="D11" s="18">
        <v>971777</v>
      </c>
      <c r="E11" s="19">
        <f>B5/B11*100</f>
        <v>7.3556161140884</v>
      </c>
      <c r="F11" s="19">
        <f>C5/C11*100</f>
        <v>11.519440859870315</v>
      </c>
      <c r="G11" s="19">
        <f>D5/D11*100</f>
        <v>17.02015997497368</v>
      </c>
      <c r="H11" s="20">
        <f>C11-B11</f>
        <v>116314</v>
      </c>
      <c r="I11" s="20">
        <f>D11-C11</f>
        <v>98436</v>
      </c>
      <c r="J11" s="19">
        <f>H11/B11*100</f>
        <v>15.364577485347287</v>
      </c>
      <c r="K11" s="19">
        <f>I11/C11*100</f>
        <v>11.271198764285657</v>
      </c>
    </row>
    <row r="12" spans="1:11" ht="15" customHeight="1">
      <c r="A12" s="21" t="s">
        <v>15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ht="12.75" customHeight="1"/>
    <row r="15" ht="12.75" customHeight="1"/>
    <row r="16" ht="12.75" customHeight="1"/>
    <row r="17" ht="12.75" customHeight="1"/>
    <row r="18" ht="15" customHeight="1"/>
    <row r="19" ht="15" customHeight="1"/>
    <row r="21" ht="14.25" customHeight="1"/>
    <row r="22" ht="12.75" customHeight="1"/>
    <row r="23" ht="12.75" customHeight="1"/>
    <row r="30" ht="12.75" customHeight="1"/>
  </sheetData>
  <sheetProtection/>
  <mergeCells count="6">
    <mergeCell ref="A1:K1"/>
    <mergeCell ref="B3:D3"/>
    <mergeCell ref="E3:G3"/>
    <mergeCell ref="H3:I3"/>
    <mergeCell ref="J3:K3"/>
    <mergeCell ref="A12:K13"/>
  </mergeCells>
  <printOptions/>
  <pageMargins left="0.23" right="0.24" top="0.75" bottom="0.75" header="0.3" footer="0.3"/>
  <pageSetup horizontalDpi="600" verticalDpi="600" orientation="landscape" pageOrder="overThenDown" scale="99" r:id="rId1"/>
  <headerFooter>
    <oddFooter>&amp;L&amp;Z&amp;F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Pamela.Zorich</dc:creator>
  <cp:keywords/>
  <dc:description/>
  <cp:lastModifiedBy>Pamela.Zorich</cp:lastModifiedBy>
  <dcterms:created xsi:type="dcterms:W3CDTF">2011-05-26T22:21:20Z</dcterms:created>
  <dcterms:modified xsi:type="dcterms:W3CDTF">2011-05-26T22:21:38Z</dcterms:modified>
  <cp:category/>
  <cp:version/>
  <cp:contentType/>
  <cp:contentStatus/>
</cp:coreProperties>
</file>