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Asian &amp; PI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<sst xmlns="http://schemas.openxmlformats.org/spreadsheetml/2006/main" count="32" uniqueCount="30">
  <si>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DETAILED ASIAN &amp; OTHER PACIFIC ISLANDER RACE, 1990-2010</t>
  </si>
  <si>
    <t>Montgomery County, Maryland</t>
  </si>
  <si>
    <t>population</t>
  </si>
  <si>
    <t>percent of population</t>
  </si>
  <si>
    <t>change</t>
  </si>
  <si>
    <t>percent change</t>
  </si>
  <si>
    <t>RACE</t>
  </si>
  <si>
    <t>1990- 2000</t>
  </si>
  <si>
    <t>2000- 2010</t>
  </si>
  <si>
    <t>Total Asian &amp; Other Pacific Islander</t>
  </si>
  <si>
    <t xml:space="preserve">     Asian</t>
  </si>
  <si>
    <t xml:space="preserve">         Asian Indian</t>
  </si>
  <si>
    <t xml:space="preserve">         Chinese</t>
  </si>
  <si>
    <t xml:space="preserve">         Filipino</t>
  </si>
  <si>
    <t xml:space="preserve">         Japanese</t>
  </si>
  <si>
    <t xml:space="preserve">         Korean</t>
  </si>
  <si>
    <t xml:space="preserve">         Vietnamese</t>
  </si>
  <si>
    <r>
      <t xml:space="preserve">         Other Asian </t>
    </r>
    <r>
      <rPr>
        <sz val="10"/>
        <rFont val="Calibri"/>
        <family val="2"/>
      </rPr>
      <t>¹</t>
    </r>
  </si>
  <si>
    <t xml:space="preserve">     Native Hawaiian and Other Pacific Islander</t>
  </si>
  <si>
    <t xml:space="preserve">         Native Hawaiian</t>
  </si>
  <si>
    <t>125</t>
  </si>
  <si>
    <t xml:space="preserve">         Guamanian or Chamorro</t>
  </si>
  <si>
    <t>91</t>
  </si>
  <si>
    <t xml:space="preserve">         Samoan</t>
  </si>
  <si>
    <t>32</t>
  </si>
  <si>
    <r>
      <t xml:space="preserve">         Other Pacific Islander </t>
    </r>
    <r>
      <rPr>
        <sz val="10"/>
        <rFont val="Calibri"/>
        <family val="2"/>
      </rPr>
      <t>²</t>
    </r>
  </si>
  <si>
    <t>Total population</t>
  </si>
  <si>
    <r>
      <t>1</t>
    </r>
    <r>
      <rPr>
        <sz val="10"/>
        <color indexed="8"/>
        <rFont val="Calibri"/>
        <family val="2"/>
      </rPr>
      <t xml:space="preserve"> Other Asian alone, or two or more Asian categories.</t>
    </r>
  </si>
  <si>
    <t>² Other Pacific Islander alone, or two or more Native Hawaiian and Other Pacific Islander categories.</t>
  </si>
  <si>
    <t>SOURCE: U.S. Census: 1990, 2000 and 2010 Decennial Census, Demographic Profile DP-1 \ Center for Research and Information Systems, Montgomery County Planning Department, M-NCPPC.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</si>
</sst>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vertAlign val="superscript"/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9" fillId="0" borderId="0">
      <alignment vertical="top"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 vertical="top"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20" fillId="0" borderId="0" xfId="64" applyFont="1">
      <alignment/>
      <protection/>
    </xf>
    <xf numFmtId="0" fontId="21" fillId="0" borderId="0" xfId="0" applyFont="1" applyFill="1" applyBorder="1" applyAlignment="1">
      <alignment/>
    </xf>
    <xf numFmtId="164" fontId="47" fillId="0" borderId="0" xfId="64" applyNumberFormat="1" applyFont="1" applyFill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7" fillId="0" borderId="10" xfId="71" applyFont="1" applyFill="1" applyBorder="1" applyAlignment="1">
      <alignment horizontal="left"/>
      <protection/>
    </xf>
    <xf numFmtId="0" fontId="28" fillId="0" borderId="10" xfId="0" applyFont="1" applyBorder="1" applyAlignment="1">
      <alignment horizontal="right"/>
    </xf>
    <xf numFmtId="0" fontId="27" fillId="0" borderId="0" xfId="71" applyFont="1" applyFill="1" applyBorder="1" applyAlignment="1">
      <alignment horizontal="left"/>
      <protection/>
    </xf>
    <xf numFmtId="3" fontId="27" fillId="0" borderId="0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3" fontId="20" fillId="0" borderId="0" xfId="64" applyNumberFormat="1" applyFont="1">
      <alignment/>
      <protection/>
    </xf>
    <xf numFmtId="165" fontId="20" fillId="0" borderId="0" xfId="64" applyNumberFormat="1" applyFont="1">
      <alignment/>
      <protection/>
    </xf>
    <xf numFmtId="0" fontId="20" fillId="0" borderId="0" xfId="63" applyFont="1" applyFill="1" applyBorder="1" applyAlignment="1">
      <alignment/>
      <protection/>
    </xf>
    <xf numFmtId="3" fontId="20" fillId="0" borderId="0" xfId="63" applyNumberFormat="1" applyFont="1" applyFill="1" applyBorder="1" applyAlignment="1">
      <alignment horizontal="right"/>
      <protection/>
    </xf>
    <xf numFmtId="164" fontId="20" fillId="0" borderId="0" xfId="42" applyNumberFormat="1" applyFont="1" applyAlignment="1">
      <alignment/>
    </xf>
    <xf numFmtId="0" fontId="20" fillId="0" borderId="0" xfId="70" applyFont="1" applyFill="1" applyBorder="1" applyAlignment="1">
      <alignment/>
      <protection/>
    </xf>
    <xf numFmtId="3" fontId="20" fillId="0" borderId="0" xfId="70" applyNumberFormat="1" applyFont="1" applyFill="1" applyBorder="1" applyAlignment="1">
      <alignment horizontal="right"/>
      <protection/>
    </xf>
    <xf numFmtId="0" fontId="20" fillId="0" borderId="0" xfId="64" applyFont="1" applyBorder="1">
      <alignment/>
      <protection/>
    </xf>
    <xf numFmtId="0" fontId="27" fillId="0" borderId="10" xfId="64" applyFont="1" applyBorder="1">
      <alignment/>
      <protection/>
    </xf>
    <xf numFmtId="3" fontId="27" fillId="0" borderId="10" xfId="64" applyNumberFormat="1" applyFont="1" applyBorder="1" applyAlignment="1">
      <alignment horizontal="right"/>
      <protection/>
    </xf>
    <xf numFmtId="164" fontId="27" fillId="0" borderId="10" xfId="42" applyNumberFormat="1" applyFont="1" applyBorder="1" applyAlignment="1">
      <alignment horizontal="right"/>
    </xf>
    <xf numFmtId="165" fontId="27" fillId="0" borderId="10" xfId="64" applyNumberFormat="1" applyFont="1" applyBorder="1">
      <alignment/>
      <protection/>
    </xf>
    <xf numFmtId="3" fontId="27" fillId="0" borderId="10" xfId="64" applyNumberFormat="1" applyFont="1" applyBorder="1">
      <alignment/>
      <protection/>
    </xf>
    <xf numFmtId="0" fontId="29" fillId="0" borderId="11" xfId="0" applyFont="1" applyBorder="1" applyAlignment="1">
      <alignment horizontal="left"/>
    </xf>
    <xf numFmtId="0" fontId="23" fillId="0" borderId="0" xfId="64" applyFont="1" applyBorder="1" applyAlignment="1">
      <alignment horizontal="left" vertical="top" wrapText="1"/>
      <protection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 2" xfId="50"/>
    <cellStyle name="Currency0" xfId="51"/>
    <cellStyle name="Date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2_CD_CUS08CUS03_tableGraphs" xfId="65"/>
    <cellStyle name="Normal 3" xfId="66"/>
    <cellStyle name="Normal 4" xfId="67"/>
    <cellStyle name="Normal 5" xfId="68"/>
    <cellStyle name="Normal 6" xfId="69"/>
    <cellStyle name="Normal 7" xfId="70"/>
    <cellStyle name="Normal_Sheet1" xfId="71"/>
    <cellStyle name="Note" xfId="72"/>
    <cellStyle name="Output" xfId="73"/>
    <cellStyle name="Percent" xfId="74"/>
    <cellStyle name="Percent 2" xfId="75"/>
    <cellStyle name="Percent 2 2" xfId="76"/>
    <cellStyle name="Percent 3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8.28125" style="2" bestFit="1" customWidth="1"/>
    <col min="2" max="4" width="9.140625" style="2" customWidth="1"/>
    <col min="5" max="5" width="9.28125" style="2" bestFit="1" customWidth="1"/>
    <col min="6" max="154" width="9.140625" style="2" customWidth="1"/>
    <col min="155" max="155" width="3.7109375" style="2" customWidth="1"/>
    <col min="156" max="156" width="35.7109375" style="2" bestFit="1" customWidth="1"/>
    <col min="157" max="159" width="9.140625" style="2" customWidth="1"/>
    <col min="160" max="160" width="10.421875" style="2" customWidth="1"/>
    <col min="161" max="162" width="9.140625" style="2" customWidth="1"/>
    <col min="163" max="163" width="5.28125" style="2" customWidth="1"/>
    <col min="164" max="16384" width="9.140625" style="2" customWidth="1"/>
  </cols>
  <sheetData>
    <row r="1" spans="1:1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ht="15.75">
      <c r="A2" s="3" t="s">
        <v>1</v>
      </c>
      <c r="D2" s="4"/>
    </row>
    <row r="3" spans="1:11" ht="14.25" customHeight="1">
      <c r="A3" s="5"/>
      <c r="B3" s="6" t="s">
        <v>2</v>
      </c>
      <c r="C3" s="6"/>
      <c r="D3" s="6"/>
      <c r="E3" s="6" t="s">
        <v>3</v>
      </c>
      <c r="F3" s="6"/>
      <c r="G3" s="6"/>
      <c r="H3" s="6" t="s">
        <v>4</v>
      </c>
      <c r="I3" s="6"/>
      <c r="J3" s="7" t="s">
        <v>5</v>
      </c>
      <c r="K3" s="7"/>
    </row>
    <row r="4" spans="1:11" ht="12.75" customHeight="1">
      <c r="A4" s="8" t="s">
        <v>6</v>
      </c>
      <c r="B4" s="9">
        <v>1990</v>
      </c>
      <c r="C4" s="9">
        <v>2000</v>
      </c>
      <c r="D4" s="9">
        <v>2010</v>
      </c>
      <c r="E4" s="9">
        <v>1990</v>
      </c>
      <c r="F4" s="9">
        <v>2000</v>
      </c>
      <c r="G4" s="9">
        <v>2010</v>
      </c>
      <c r="H4" s="9" t="s">
        <v>7</v>
      </c>
      <c r="I4" s="9" t="s">
        <v>8</v>
      </c>
      <c r="J4" s="9" t="s">
        <v>7</v>
      </c>
      <c r="K4" s="9" t="s">
        <v>8</v>
      </c>
    </row>
    <row r="5" spans="1:11" ht="12.75" customHeight="1">
      <c r="A5" s="10" t="s">
        <v>9</v>
      </c>
      <c r="B5" s="11">
        <f>B6+B14</f>
        <v>61981</v>
      </c>
      <c r="C5" s="11">
        <f>C6+C14</f>
        <v>99063</v>
      </c>
      <c r="D5" s="11">
        <f>D6+D14</f>
        <v>135973</v>
      </c>
      <c r="E5" s="12">
        <f>E6+E14</f>
        <v>464.660019491716</v>
      </c>
      <c r="F5" s="12">
        <f>F6+F14</f>
        <v>419.29653771268937</v>
      </c>
      <c r="G5" s="12">
        <f>G6+G14</f>
        <v>412.30176779162497</v>
      </c>
      <c r="H5" s="13">
        <f>C5-B5</f>
        <v>37082</v>
      </c>
      <c r="I5" s="13">
        <f>D5-C5</f>
        <v>36910</v>
      </c>
      <c r="J5" s="14">
        <f>H5/B5*100</f>
        <v>59.82801181007083</v>
      </c>
      <c r="K5" s="14">
        <f>I5/C5*100</f>
        <v>37.259117935051435</v>
      </c>
    </row>
    <row r="6" spans="1:11" ht="12.75">
      <c r="A6" s="15" t="s">
        <v>10</v>
      </c>
      <c r="B6" s="16">
        <v>61654</v>
      </c>
      <c r="C6" s="16">
        <v>98651</v>
      </c>
      <c r="D6" s="17">
        <v>135451</v>
      </c>
      <c r="E6" s="14">
        <f>B6/B$7*100</f>
        <v>462.2085613614214</v>
      </c>
      <c r="F6" s="14">
        <f>C6/C$7*100</f>
        <v>417.55269618217216</v>
      </c>
      <c r="G6" s="14">
        <f>D6/D$7*100</f>
        <v>410.7189423572576</v>
      </c>
      <c r="H6" s="13">
        <f>C6-B6</f>
        <v>36997</v>
      </c>
      <c r="I6" s="13">
        <f>D6-C6</f>
        <v>36800</v>
      </c>
      <c r="J6" s="14">
        <f>H6/B6*100</f>
        <v>60.007460991987536</v>
      </c>
      <c r="K6" s="14">
        <f>I6/C6*100</f>
        <v>37.303220443786685</v>
      </c>
    </row>
    <row r="7" spans="1:11" ht="12.75">
      <c r="A7" s="15" t="s">
        <v>11</v>
      </c>
      <c r="B7" s="16">
        <v>13339</v>
      </c>
      <c r="C7" s="16">
        <v>23626</v>
      </c>
      <c r="D7" s="17">
        <v>32979</v>
      </c>
      <c r="E7" s="14">
        <f>B7/B$7*100</f>
        <v>100</v>
      </c>
      <c r="F7" s="14">
        <f>C7/C$7*100</f>
        <v>100</v>
      </c>
      <c r="G7" s="14">
        <f>D7/D$7*100</f>
        <v>100</v>
      </c>
      <c r="H7" s="13">
        <f>C7-B7</f>
        <v>10287</v>
      </c>
      <c r="I7" s="13">
        <f>D7-C7</f>
        <v>9353</v>
      </c>
      <c r="J7" s="14">
        <f>H7/B7*100</f>
        <v>77.11972411725017</v>
      </c>
      <c r="K7" s="14">
        <f>I7/C7*100</f>
        <v>39.58774231778549</v>
      </c>
    </row>
    <row r="8" spans="1:11" ht="12.75">
      <c r="A8" s="15" t="s">
        <v>12</v>
      </c>
      <c r="B8" s="16">
        <v>17517</v>
      </c>
      <c r="C8" s="16">
        <v>28590</v>
      </c>
      <c r="D8" s="17">
        <v>38180</v>
      </c>
      <c r="E8" s="14">
        <f aca="true" t="shared" si="0" ref="E8:G18">B8/B$7*100</f>
        <v>131.32168828247995</v>
      </c>
      <c r="F8" s="14">
        <f t="shared" si="0"/>
        <v>121.01075086768813</v>
      </c>
      <c r="G8" s="14">
        <f t="shared" si="0"/>
        <v>115.77064192364838</v>
      </c>
      <c r="H8" s="13">
        <f>C8-B8</f>
        <v>11073</v>
      </c>
      <c r="I8" s="13">
        <f>D8-C8</f>
        <v>9590</v>
      </c>
      <c r="J8" s="14">
        <f>H8/B8*100</f>
        <v>63.21287891762288</v>
      </c>
      <c r="K8" s="14">
        <f>I8/C8*100</f>
        <v>33.5431969220007</v>
      </c>
    </row>
    <row r="9" spans="1:11" ht="12.75">
      <c r="A9" s="15" t="s">
        <v>13</v>
      </c>
      <c r="B9" s="16">
        <v>4551</v>
      </c>
      <c r="C9" s="16">
        <v>7393</v>
      </c>
      <c r="D9" s="17">
        <v>12159</v>
      </c>
      <c r="E9" s="14">
        <f t="shared" si="0"/>
        <v>34.117999850063725</v>
      </c>
      <c r="F9" s="14">
        <f t="shared" si="0"/>
        <v>31.29179717260645</v>
      </c>
      <c r="G9" s="14">
        <f t="shared" si="0"/>
        <v>36.86891658328027</v>
      </c>
      <c r="H9" s="13">
        <f>C9-B9</f>
        <v>2842</v>
      </c>
      <c r="I9" s="13">
        <f>D9-C9</f>
        <v>4766</v>
      </c>
      <c r="J9" s="14">
        <f>H9/B9*100</f>
        <v>62.44781366732586</v>
      </c>
      <c r="K9" s="14">
        <f>I9/C9*100</f>
        <v>64.46638712295415</v>
      </c>
    </row>
    <row r="10" spans="1:11" ht="12.75">
      <c r="A10" s="15" t="s">
        <v>14</v>
      </c>
      <c r="B10" s="16">
        <v>3243</v>
      </c>
      <c r="C10" s="16">
        <v>3168</v>
      </c>
      <c r="D10" s="17">
        <v>3368</v>
      </c>
      <c r="E10" s="14">
        <f t="shared" si="0"/>
        <v>24.312167328885224</v>
      </c>
      <c r="F10" s="14">
        <f t="shared" si="0"/>
        <v>13.408956234656735</v>
      </c>
      <c r="G10" s="14">
        <f t="shared" si="0"/>
        <v>10.21255950756542</v>
      </c>
      <c r="H10" s="13">
        <f>C10-B10</f>
        <v>-75</v>
      </c>
      <c r="I10" s="13">
        <f>D10-C10</f>
        <v>200</v>
      </c>
      <c r="J10" s="14">
        <f>H10/B10*100</f>
        <v>-2.3126734505087883</v>
      </c>
      <c r="K10" s="14">
        <f>I10/C10*100</f>
        <v>6.313131313131313</v>
      </c>
    </row>
    <row r="11" spans="1:11" ht="12.75">
      <c r="A11" s="15" t="s">
        <v>15</v>
      </c>
      <c r="B11" s="16">
        <v>11196</v>
      </c>
      <c r="C11" s="16">
        <v>15130</v>
      </c>
      <c r="D11" s="17">
        <v>17438</v>
      </c>
      <c r="E11" s="14">
        <f t="shared" si="0"/>
        <v>83.93432791063798</v>
      </c>
      <c r="F11" s="14">
        <f t="shared" si="0"/>
        <v>64.0396173706933</v>
      </c>
      <c r="G11" s="14">
        <f t="shared" si="0"/>
        <v>52.876072652293885</v>
      </c>
      <c r="H11" s="13">
        <f>C11-B11</f>
        <v>3934</v>
      </c>
      <c r="I11" s="13">
        <f>D11-C11</f>
        <v>2308</v>
      </c>
      <c r="J11" s="14">
        <f>H11/B11*100</f>
        <v>35.13754912468739</v>
      </c>
      <c r="K11" s="14">
        <f>I11/C11*100</f>
        <v>15.254461335095836</v>
      </c>
    </row>
    <row r="12" spans="1:11" ht="12.75" customHeight="1">
      <c r="A12" s="15" t="s">
        <v>16</v>
      </c>
      <c r="B12" s="16">
        <v>5234</v>
      </c>
      <c r="C12" s="16">
        <v>9907</v>
      </c>
      <c r="D12" s="17">
        <v>12089</v>
      </c>
      <c r="E12" s="14">
        <f t="shared" si="0"/>
        <v>39.238323712422215</v>
      </c>
      <c r="F12" s="14">
        <f t="shared" si="0"/>
        <v>41.93261660882079</v>
      </c>
      <c r="G12" s="14">
        <f t="shared" si="0"/>
        <v>36.65666029897814</v>
      </c>
      <c r="H12" s="13">
        <f>C12-B12</f>
        <v>4673</v>
      </c>
      <c r="I12" s="13">
        <f>D12-C12</f>
        <v>2182</v>
      </c>
      <c r="J12" s="14">
        <f>H12/B12*100</f>
        <v>89.2816201757738</v>
      </c>
      <c r="K12" s="14">
        <f>I12/C12*100</f>
        <v>22.024830927626933</v>
      </c>
    </row>
    <row r="13" spans="1:11" ht="12.75">
      <c r="A13" s="15" t="s">
        <v>17</v>
      </c>
      <c r="B13" s="16">
        <v>6574</v>
      </c>
      <c r="C13" s="16">
        <v>10837</v>
      </c>
      <c r="D13" s="17">
        <v>19238</v>
      </c>
      <c r="E13" s="14">
        <f t="shared" si="0"/>
        <v>49.2840542769323</v>
      </c>
      <c r="F13" s="14">
        <f t="shared" si="0"/>
        <v>45.86895792770677</v>
      </c>
      <c r="G13" s="14">
        <f t="shared" si="0"/>
        <v>58.33409139149156</v>
      </c>
      <c r="H13" s="13">
        <f>C13-B13</f>
        <v>4263</v>
      </c>
      <c r="I13" s="13">
        <f>D13-C13</f>
        <v>8401</v>
      </c>
      <c r="J13" s="14">
        <f>H13/B13*100</f>
        <v>64.84636446607848</v>
      </c>
      <c r="K13" s="14">
        <f>I13/C13*100</f>
        <v>77.52145427701393</v>
      </c>
    </row>
    <row r="14" spans="1:11" ht="12.75">
      <c r="A14" s="18" t="s">
        <v>18</v>
      </c>
      <c r="B14" s="19">
        <v>327</v>
      </c>
      <c r="C14" s="19">
        <v>412</v>
      </c>
      <c r="D14" s="19">
        <v>522</v>
      </c>
      <c r="E14" s="14">
        <f t="shared" si="0"/>
        <v>2.451458130294625</v>
      </c>
      <c r="F14" s="14">
        <f t="shared" si="0"/>
        <v>1.7438415305172268</v>
      </c>
      <c r="G14" s="14">
        <f t="shared" si="0"/>
        <v>1.5828254343673247</v>
      </c>
      <c r="H14" s="13">
        <f aca="true" t="shared" si="1" ref="H14:I18">C14-B14</f>
        <v>85</v>
      </c>
      <c r="I14" s="13">
        <f t="shared" si="1"/>
        <v>110</v>
      </c>
      <c r="J14" s="14">
        <f aca="true" t="shared" si="2" ref="J14:K18">H14/B14*100</f>
        <v>25.993883792048926</v>
      </c>
      <c r="K14" s="14">
        <f t="shared" si="2"/>
        <v>26.699029126213592</v>
      </c>
    </row>
    <row r="15" spans="1:11" ht="12.75">
      <c r="A15" s="18" t="s">
        <v>19</v>
      </c>
      <c r="B15" s="19" t="s">
        <v>20</v>
      </c>
      <c r="C15" s="19">
        <v>103</v>
      </c>
      <c r="D15" s="19">
        <v>80</v>
      </c>
      <c r="E15" s="14">
        <f t="shared" si="0"/>
        <v>0.9371017317640004</v>
      </c>
      <c r="F15" s="14">
        <f t="shared" si="0"/>
        <v>0.4359603826293067</v>
      </c>
      <c r="G15" s="14">
        <f t="shared" si="0"/>
        <v>0.24257861063100764</v>
      </c>
      <c r="H15" s="13">
        <f t="shared" si="1"/>
        <v>-22</v>
      </c>
      <c r="I15" s="13">
        <f t="shared" si="1"/>
        <v>-23</v>
      </c>
      <c r="J15" s="14">
        <f t="shared" si="2"/>
        <v>-17.599999999999998</v>
      </c>
      <c r="K15" s="14">
        <f t="shared" si="2"/>
        <v>-22.330097087378643</v>
      </c>
    </row>
    <row r="16" spans="1:11" ht="12.75">
      <c r="A16" s="18" t="s">
        <v>21</v>
      </c>
      <c r="B16" s="19" t="s">
        <v>22</v>
      </c>
      <c r="C16" s="19">
        <v>68</v>
      </c>
      <c r="D16" s="19">
        <v>120</v>
      </c>
      <c r="E16" s="14">
        <f t="shared" si="0"/>
        <v>0.6822100607241922</v>
      </c>
      <c r="F16" s="14">
        <f t="shared" si="0"/>
        <v>0.2878185050368238</v>
      </c>
      <c r="G16" s="14">
        <f t="shared" si="0"/>
        <v>0.3638679159465114</v>
      </c>
      <c r="H16" s="13">
        <f t="shared" si="1"/>
        <v>-23</v>
      </c>
      <c r="I16" s="13">
        <f t="shared" si="1"/>
        <v>52</v>
      </c>
      <c r="J16" s="14">
        <f t="shared" si="2"/>
        <v>-25.274725274725274</v>
      </c>
      <c r="K16" s="14">
        <f t="shared" si="2"/>
        <v>76.47058823529412</v>
      </c>
    </row>
    <row r="17" spans="1:11" ht="12.75">
      <c r="A17" s="18" t="s">
        <v>23</v>
      </c>
      <c r="B17" s="19" t="s">
        <v>24</v>
      </c>
      <c r="C17" s="19">
        <v>47</v>
      </c>
      <c r="D17" s="19">
        <v>53</v>
      </c>
      <c r="E17" s="14">
        <f t="shared" si="0"/>
        <v>0.2398980433315841</v>
      </c>
      <c r="F17" s="14">
        <f t="shared" si="0"/>
        <v>0.19893337848133413</v>
      </c>
      <c r="G17" s="14">
        <f t="shared" si="0"/>
        <v>0.16070832954304254</v>
      </c>
      <c r="H17" s="13">
        <f t="shared" si="1"/>
        <v>15</v>
      </c>
      <c r="I17" s="13">
        <f t="shared" si="1"/>
        <v>6</v>
      </c>
      <c r="J17" s="14">
        <f t="shared" si="2"/>
        <v>46.875</v>
      </c>
      <c r="K17" s="14">
        <f t="shared" si="2"/>
        <v>12.76595744680851</v>
      </c>
    </row>
    <row r="18" spans="1:11" ht="12.75">
      <c r="A18" s="18" t="s">
        <v>25</v>
      </c>
      <c r="B18" s="19">
        <v>79</v>
      </c>
      <c r="C18" s="19">
        <v>194</v>
      </c>
      <c r="D18" s="19">
        <v>269</v>
      </c>
      <c r="E18" s="14">
        <f t="shared" si="0"/>
        <v>0.5922482944748483</v>
      </c>
      <c r="F18" s="14">
        <f t="shared" si="0"/>
        <v>0.8211292643697622</v>
      </c>
      <c r="G18" s="14">
        <f t="shared" si="0"/>
        <v>0.815670578246763</v>
      </c>
      <c r="H18" s="13">
        <f t="shared" si="1"/>
        <v>115</v>
      </c>
      <c r="I18" s="13">
        <f t="shared" si="1"/>
        <v>75</v>
      </c>
      <c r="J18" s="14">
        <f>H18/B18*100</f>
        <v>145.56962025316454</v>
      </c>
      <c r="K18" s="14">
        <f t="shared" si="2"/>
        <v>38.659793814432994</v>
      </c>
    </row>
    <row r="19" ht="12.75">
      <c r="A19" s="20"/>
    </row>
    <row r="20" spans="1:11" ht="12.75">
      <c r="A20" s="21" t="s">
        <v>26</v>
      </c>
      <c r="B20" s="22">
        <v>757027</v>
      </c>
      <c r="C20" s="22">
        <v>873341</v>
      </c>
      <c r="D20" s="23">
        <v>971777</v>
      </c>
      <c r="E20" s="24">
        <f>B5/B20*100</f>
        <v>8.187422641464572</v>
      </c>
      <c r="F20" s="24">
        <f>C5/C20*100</f>
        <v>11.342992027169227</v>
      </c>
      <c r="G20" s="24">
        <f>D5/D20*100</f>
        <v>13.992201914636796</v>
      </c>
      <c r="H20" s="25">
        <f>C20-B20</f>
        <v>116314</v>
      </c>
      <c r="I20" s="25">
        <f>D20-C20</f>
        <v>98436</v>
      </c>
      <c r="J20" s="24">
        <f>H20/B20*100</f>
        <v>15.364577485347287</v>
      </c>
      <c r="K20" s="24">
        <f>I20/C20*100</f>
        <v>11.271198764285657</v>
      </c>
    </row>
    <row r="21" spans="1:11" ht="15">
      <c r="A21" s="26" t="s">
        <v>27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27" t="s">
        <v>28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2.75" customHeight="1">
      <c r="A23" s="28" t="s">
        <v>29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</sheetData>
  <sheetProtection/>
  <mergeCells count="7">
    <mergeCell ref="A22:K22"/>
    <mergeCell ref="A1:K1"/>
    <mergeCell ref="B3:D3"/>
    <mergeCell ref="E3:G3"/>
    <mergeCell ref="H3:I3"/>
    <mergeCell ref="J3:K3"/>
    <mergeCell ref="A21:K21"/>
  </mergeCells>
  <printOptions/>
  <pageMargins left="0.23" right="0.24" top="0.75" bottom="0.75" header="0.3" footer="0.3"/>
  <pageSetup horizontalDpi="600" verticalDpi="600" orientation="landscape" pageOrder="overThenDown" scale="99" r:id="rId1"/>
  <headerFooter>
    <oddFooter>&amp;L&amp;Z&amp;F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Pamela.Zorich</dc:creator>
  <cp:keywords/>
  <dc:description/>
  <cp:lastModifiedBy>Pamela.Zorich</cp:lastModifiedBy>
  <dcterms:created xsi:type="dcterms:W3CDTF">2011-05-26T22:20:21Z</dcterms:created>
  <dcterms:modified xsi:type="dcterms:W3CDTF">2011-05-26T22:20:53Z</dcterms:modified>
  <cp:category/>
  <cp:version/>
  <cp:contentType/>
  <cp:contentStatus/>
</cp:coreProperties>
</file>